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of Kuptanui\Desktop\"/>
    </mc:Choice>
  </mc:AlternateContent>
  <bookViews>
    <workbookView xWindow="0" yWindow="0" windowWidth="20490" windowHeight="7050" activeTab="3"/>
  </bookViews>
  <sheets>
    <sheet name="Sheet1" sheetId="1" r:id="rId1"/>
    <sheet name="Sheet2" sheetId="2" r:id="rId2"/>
    <sheet name="Sheet3" sheetId="3" r:id="rId3"/>
    <sheet name="Sheet4" sheetId="4" r:id="rId4"/>
  </sheets>
  <definedNames>
    <definedName name="_xlchart.0" hidden="1">Sheet2!$B$2:$B$36</definedName>
    <definedName name="_xlchart.1" hidden="1">Sheet3!$B$2:$B$36</definedName>
  </definedNames>
  <calcPr calcId="162913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3" i="3" l="1"/>
  <c r="B38" i="3"/>
  <c r="B46" i="3"/>
  <c r="B45" i="3"/>
  <c r="B44" i="3"/>
  <c r="B43" i="3"/>
  <c r="B42" i="3"/>
  <c r="B41" i="3"/>
  <c r="B47" i="3" s="1"/>
  <c r="B40" i="3"/>
  <c r="B39" i="3"/>
  <c r="B48" i="3" s="1"/>
  <c r="D48" i="2"/>
  <c r="D47" i="2"/>
  <c r="C49" i="2"/>
  <c r="C48" i="2"/>
  <c r="B48" i="2"/>
  <c r="B47" i="2"/>
  <c r="B46" i="2"/>
  <c r="B45" i="2"/>
  <c r="B44" i="2"/>
  <c r="B43" i="2"/>
  <c r="B42" i="2"/>
  <c r="B41" i="2"/>
  <c r="B40" i="2"/>
  <c r="B39" i="2"/>
  <c r="B38" i="2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" i="1"/>
</calcChain>
</file>

<file path=xl/sharedStrings.xml><?xml version="1.0" encoding="utf-8"?>
<sst xmlns="http://schemas.openxmlformats.org/spreadsheetml/2006/main" count="362" uniqueCount="70">
  <si>
    <t>Individual</t>
  </si>
  <si>
    <t>Did you vote in the presidential election in 2012</t>
  </si>
  <si>
    <t>(Ages 18-30) If so, How old were you</t>
  </si>
  <si>
    <t>Did you vote in the presidential election in 2016</t>
  </si>
  <si>
    <t>Gender</t>
  </si>
  <si>
    <t>Yes- 18</t>
  </si>
  <si>
    <t>Yes-22</t>
  </si>
  <si>
    <t>Male</t>
  </si>
  <si>
    <t>Yes-19</t>
  </si>
  <si>
    <t>Yes-23</t>
  </si>
  <si>
    <t>No-14</t>
  </si>
  <si>
    <t>Yes-18</t>
  </si>
  <si>
    <t>Female</t>
  </si>
  <si>
    <t>Yes-21</t>
  </si>
  <si>
    <t>Yes-25</t>
  </si>
  <si>
    <t>No-19</t>
  </si>
  <si>
    <t>No-23</t>
  </si>
  <si>
    <t>No-20</t>
  </si>
  <si>
    <t>No-24</t>
  </si>
  <si>
    <t>No-18</t>
  </si>
  <si>
    <t>No-16</t>
  </si>
  <si>
    <t>No-22</t>
  </si>
  <si>
    <t>Yes-26</t>
  </si>
  <si>
    <t>Yes-30</t>
  </si>
  <si>
    <t>Yes-24</t>
  </si>
  <si>
    <t>No-28</t>
  </si>
  <si>
    <t>Yes-29</t>
  </si>
  <si>
    <t>No-17</t>
  </si>
  <si>
    <t>Yes-28</t>
  </si>
  <si>
    <t>No-32</t>
  </si>
  <si>
    <t>Yes-27</t>
  </si>
  <si>
    <t>No-31</t>
  </si>
  <si>
    <t>No-21</t>
  </si>
  <si>
    <t>Yes-20</t>
  </si>
  <si>
    <t>No-26</t>
  </si>
  <si>
    <t>No-29</t>
  </si>
  <si>
    <t>No33</t>
  </si>
  <si>
    <t>No-15</t>
  </si>
  <si>
    <t>Yes-32</t>
  </si>
  <si>
    <t>Yes-36</t>
  </si>
  <si>
    <t>Yes</t>
  </si>
  <si>
    <t>No</t>
  </si>
  <si>
    <t>If you voted</t>
  </si>
  <si>
    <t>Age -2016 Election</t>
  </si>
  <si>
    <t>Age -2012Election</t>
  </si>
  <si>
    <t>Q1</t>
  </si>
  <si>
    <t>Median</t>
  </si>
  <si>
    <t>Q3</t>
  </si>
  <si>
    <t>Maximum</t>
  </si>
  <si>
    <t xml:space="preserve">Minimum </t>
  </si>
  <si>
    <t xml:space="preserve">Mean </t>
  </si>
  <si>
    <t>Mode</t>
  </si>
  <si>
    <t xml:space="preserve">standard deviation </t>
  </si>
  <si>
    <t>Upper quartile</t>
  </si>
  <si>
    <t>Lower quartile</t>
  </si>
  <si>
    <t>NO</t>
  </si>
  <si>
    <t>Dummy</t>
  </si>
  <si>
    <t>t-Test: Two-Sample Assuming Unequal Variances</t>
  </si>
  <si>
    <t>Mean</t>
  </si>
  <si>
    <t>Variance</t>
  </si>
  <si>
    <t>Observations</t>
  </si>
  <si>
    <t>Hypothesized Mean Difference</t>
  </si>
  <si>
    <t>df</t>
  </si>
  <si>
    <t>t Stat</t>
  </si>
  <si>
    <t>P(T&lt;=t) one-tail</t>
  </si>
  <si>
    <t>t Critical one-tail</t>
  </si>
  <si>
    <t>P(T&lt;=t) two-tail</t>
  </si>
  <si>
    <t>t Critical two-tail</t>
  </si>
  <si>
    <t>t-Test: Two-Sample Assuming Equal Variances</t>
  </si>
  <si>
    <t>Pooled Variance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</si>
</sst>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00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164" fontId="0" fillId="0" borderId="0" xfId="0" applyNumberFormat="1"/>
    <xf numFmtId="0" fontId="0" fillId="0" borderId="0" xfId="0" applyFill="1" applyBorder="1" applyAlignment="1"/>
    <xf numFmtId="0" fontId="0" fillId="0" borderId="1" xfId="0" applyFill="1" applyBorder="1" applyAlignment="1"/>
    <xf numFmtId="0" fontId="2" fillId="0" borderId="2" xfId="0" applyFont="1" applyFill="1" applyBorder="1" applyAlignment="1">
      <alignment horizontal="center"/>
    </xf>
    <xf numFmtId="2" fontId="0" fillId="0" borderId="0" xfId="0" applyNumberFormat="1" applyFill="1" applyBorder="1" applyAlignment="1"/>
    <xf numFmtId="2" fontId="0" fillId="0" borderId="1" xfId="0" applyNumberFormat="1" applyFill="1" applyBorder="1" applyAlignment="1"/>
    <xf numFmtId="165" fontId="0" fillId="0" borderId="0" xfId="0" applyNumberFormat="1" applyFill="1" applyBorder="1" applyAlignment="1"/>
    <xf numFmtId="165" fontId="0" fillId="0" borderId="1" xfId="0" applyNumberForma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_xlchart.0</cx:f>
      </cx:numDim>
    </cx:data>
  </cx:chartData>
  <cx:chart>
    <cx:title pos="t" align="ctr" overlay="0">
      <cx:tx>
        <cx:rich>
          <a:bodyPr spcFirstLastPara="1" vertOverflow="ellipsis" wrap="square" lIns="0" tIns="0" rIns="0" bIns="0" anchor="ctr" anchorCtr="1"/>
          <a:lstStyle/>
          <a:p>
            <a:pPr algn="ctr">
              <a:defRPr/>
            </a:pPr>
            <a:r>
              <a:rPr lang="en-US"/>
              <a:t>Age when voting in 2012</a:t>
            </a:r>
          </a:p>
        </cx:rich>
      </cx:tx>
    </cx:title>
    <cx:plotArea>
      <cx:plotAreaRegion>
        <cx:series layoutId="clusteredColumn" uniqueId="{12146E3D-908A-49F3-8AB1-C846CCCBB89A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_xlchart.1</cx:f>
      </cx:numDim>
    </cx:data>
  </cx:chartData>
  <cx:chart>
    <cx:title pos="t" align="ctr" overlay="0"/>
    <cx:plotArea>
      <cx:plotAreaRegion>
        <cx:series layoutId="clusteredColumn" uniqueId="{ADA2F0B2-B438-4415-89FE-3465E7DF9F67}">
          <cx:dataId val="0"/>
          <cx:layoutPr>
            <cx:binning intervalClosed="r"/>
          </cx:layoutPr>
        </cx:series>
      </cx:plotAreaRegion>
      <cx:axis id="0">
        <cx:catScaling gapWidth="0"/>
        <cx:tickLabels/>
      </cx:axis>
      <cx:axis id="1">
        <cx:valScaling/>
        <cx:majorGridlines/>
        <cx:tickLabels/>
      </cx:axis>
    </cx:plotArea>
  </cx:chart>
</cx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GB"/>
              <a:t>Scatter chart for ellection</a:t>
            </a:r>
            <a:r>
              <a:rPr lang="en-GB" baseline="0"/>
              <a:t> in 2012 and 2016</a:t>
            </a:r>
            <a:endParaRPr lang="en-GB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strRef>
              <c:f>Sheet4!$B$1</c:f>
              <c:strCache>
                <c:ptCount val="1"/>
                <c:pt idx="0">
                  <c:v>Age -2012Election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Sheet4!$A$2:$A$36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</c:numCache>
            </c:numRef>
          </c:xVal>
          <c:yVal>
            <c:numRef>
              <c:f>Sheet4!$B$2:$B$36</c:f>
              <c:numCache>
                <c:formatCode>General</c:formatCode>
                <c:ptCount val="35"/>
                <c:pt idx="0">
                  <c:v>18</c:v>
                </c:pt>
                <c:pt idx="1">
                  <c:v>19</c:v>
                </c:pt>
                <c:pt idx="2">
                  <c:v>14</c:v>
                </c:pt>
                <c:pt idx="3">
                  <c:v>21</c:v>
                </c:pt>
                <c:pt idx="4">
                  <c:v>19</c:v>
                </c:pt>
                <c:pt idx="5">
                  <c:v>20</c:v>
                </c:pt>
                <c:pt idx="6">
                  <c:v>18</c:v>
                </c:pt>
                <c:pt idx="7">
                  <c:v>16</c:v>
                </c:pt>
                <c:pt idx="8">
                  <c:v>18</c:v>
                </c:pt>
                <c:pt idx="9">
                  <c:v>22</c:v>
                </c:pt>
                <c:pt idx="10">
                  <c:v>26</c:v>
                </c:pt>
                <c:pt idx="11">
                  <c:v>24</c:v>
                </c:pt>
                <c:pt idx="12">
                  <c:v>22</c:v>
                </c:pt>
                <c:pt idx="13">
                  <c:v>16</c:v>
                </c:pt>
                <c:pt idx="14">
                  <c:v>25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28</c:v>
                </c:pt>
                <c:pt idx="22">
                  <c:v>23</c:v>
                </c:pt>
                <c:pt idx="23">
                  <c:v>27</c:v>
                </c:pt>
                <c:pt idx="24">
                  <c:v>21</c:v>
                </c:pt>
                <c:pt idx="25">
                  <c:v>20</c:v>
                </c:pt>
                <c:pt idx="26">
                  <c:v>22</c:v>
                </c:pt>
                <c:pt idx="27">
                  <c:v>21</c:v>
                </c:pt>
                <c:pt idx="28">
                  <c:v>18</c:v>
                </c:pt>
                <c:pt idx="29">
                  <c:v>23</c:v>
                </c:pt>
                <c:pt idx="30">
                  <c:v>29</c:v>
                </c:pt>
                <c:pt idx="31">
                  <c:v>15</c:v>
                </c:pt>
                <c:pt idx="32">
                  <c:v>32</c:v>
                </c:pt>
                <c:pt idx="33">
                  <c:v>19</c:v>
                </c:pt>
                <c:pt idx="34">
                  <c:v>20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127F-4624-A557-C15D7B4EEF68}"/>
            </c:ext>
          </c:extLst>
        </c:ser>
        <c:ser>
          <c:idx val="1"/>
          <c:order val="1"/>
          <c:tx>
            <c:strRef>
              <c:f>Sheet4!$C$1</c:f>
              <c:strCache>
                <c:ptCount val="1"/>
                <c:pt idx="0">
                  <c:v>Age -2016 Election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Sheet4!$A$2:$A$36</c:f>
              <c:numCache>
                <c:formatCode>General</c:formatCode>
                <c:ptCount val="35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</c:numCache>
            </c:numRef>
          </c:xVal>
          <c:yVal>
            <c:numRef>
              <c:f>Sheet4!$C$2:$C$36</c:f>
              <c:numCache>
                <c:formatCode>General</c:formatCode>
                <c:ptCount val="35"/>
                <c:pt idx="0">
                  <c:v>22</c:v>
                </c:pt>
                <c:pt idx="1">
                  <c:v>23</c:v>
                </c:pt>
                <c:pt idx="2">
                  <c:v>18</c:v>
                </c:pt>
                <c:pt idx="3">
                  <c:v>25</c:v>
                </c:pt>
                <c:pt idx="4">
                  <c:v>23</c:v>
                </c:pt>
                <c:pt idx="5">
                  <c:v>24</c:v>
                </c:pt>
                <c:pt idx="6">
                  <c:v>22</c:v>
                </c:pt>
                <c:pt idx="7">
                  <c:v>20</c:v>
                </c:pt>
                <c:pt idx="8">
                  <c:v>22</c:v>
                </c:pt>
                <c:pt idx="9">
                  <c:v>26</c:v>
                </c:pt>
                <c:pt idx="10">
                  <c:v>30</c:v>
                </c:pt>
                <c:pt idx="11">
                  <c:v>28</c:v>
                </c:pt>
                <c:pt idx="12">
                  <c:v>26</c:v>
                </c:pt>
                <c:pt idx="13">
                  <c:v>20</c:v>
                </c:pt>
                <c:pt idx="14">
                  <c:v>29</c:v>
                </c:pt>
                <c:pt idx="15">
                  <c:v>23</c:v>
                </c:pt>
                <c:pt idx="16">
                  <c:v>24</c:v>
                </c:pt>
                <c:pt idx="17">
                  <c:v>24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32</c:v>
                </c:pt>
                <c:pt idx="22">
                  <c:v>27</c:v>
                </c:pt>
                <c:pt idx="23">
                  <c:v>31</c:v>
                </c:pt>
                <c:pt idx="24">
                  <c:v>25</c:v>
                </c:pt>
                <c:pt idx="25">
                  <c:v>24</c:v>
                </c:pt>
                <c:pt idx="26">
                  <c:v>26</c:v>
                </c:pt>
                <c:pt idx="27">
                  <c:v>25</c:v>
                </c:pt>
                <c:pt idx="28">
                  <c:v>22</c:v>
                </c:pt>
                <c:pt idx="29">
                  <c:v>27</c:v>
                </c:pt>
                <c:pt idx="30">
                  <c:v>33</c:v>
                </c:pt>
                <c:pt idx="31">
                  <c:v>19</c:v>
                </c:pt>
                <c:pt idx="32">
                  <c:v>36</c:v>
                </c:pt>
                <c:pt idx="33">
                  <c:v>23</c:v>
                </c:pt>
                <c:pt idx="34">
                  <c:v>24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127F-4624-A557-C15D7B4EEF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5635960"/>
        <c:axId val="485635304"/>
      </c:scatterChart>
      <c:valAx>
        <c:axId val="48563596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635304"/>
        <c:crosses val="autoZero"/>
        <c:crossBetween val="midCat"/>
      </c:valAx>
      <c:valAx>
        <c:axId val="4856353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563596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Sheet4!$A$2:$A$32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Sheet4!$B$2:$B$32</c:f>
              <c:numCache>
                <c:formatCode>General</c:formatCode>
                <c:ptCount val="31"/>
                <c:pt idx="0">
                  <c:v>18</c:v>
                </c:pt>
                <c:pt idx="1">
                  <c:v>19</c:v>
                </c:pt>
                <c:pt idx="2">
                  <c:v>14</c:v>
                </c:pt>
                <c:pt idx="3">
                  <c:v>21</c:v>
                </c:pt>
                <c:pt idx="4">
                  <c:v>19</c:v>
                </c:pt>
                <c:pt idx="5">
                  <c:v>20</c:v>
                </c:pt>
                <c:pt idx="6">
                  <c:v>18</c:v>
                </c:pt>
                <c:pt idx="7">
                  <c:v>16</c:v>
                </c:pt>
                <c:pt idx="8">
                  <c:v>18</c:v>
                </c:pt>
                <c:pt idx="9">
                  <c:v>22</c:v>
                </c:pt>
                <c:pt idx="10">
                  <c:v>26</c:v>
                </c:pt>
                <c:pt idx="11">
                  <c:v>24</c:v>
                </c:pt>
                <c:pt idx="12">
                  <c:v>22</c:v>
                </c:pt>
                <c:pt idx="13">
                  <c:v>16</c:v>
                </c:pt>
                <c:pt idx="14">
                  <c:v>25</c:v>
                </c:pt>
                <c:pt idx="15">
                  <c:v>19</c:v>
                </c:pt>
                <c:pt idx="16">
                  <c:v>20</c:v>
                </c:pt>
                <c:pt idx="17">
                  <c:v>20</c:v>
                </c:pt>
                <c:pt idx="18">
                  <c:v>17</c:v>
                </c:pt>
                <c:pt idx="19">
                  <c:v>18</c:v>
                </c:pt>
                <c:pt idx="20">
                  <c:v>19</c:v>
                </c:pt>
                <c:pt idx="21">
                  <c:v>28</c:v>
                </c:pt>
                <c:pt idx="22">
                  <c:v>23</c:v>
                </c:pt>
                <c:pt idx="23">
                  <c:v>27</c:v>
                </c:pt>
                <c:pt idx="24">
                  <c:v>21</c:v>
                </c:pt>
                <c:pt idx="25">
                  <c:v>20</c:v>
                </c:pt>
                <c:pt idx="26">
                  <c:v>22</c:v>
                </c:pt>
                <c:pt idx="27">
                  <c:v>21</c:v>
                </c:pt>
                <c:pt idx="28">
                  <c:v>18</c:v>
                </c:pt>
                <c:pt idx="29">
                  <c:v>23</c:v>
                </c:pt>
                <c:pt idx="30">
                  <c:v>29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321-4D12-A0C0-579233B79EE8}"/>
            </c:ext>
          </c:extLst>
        </c:ser>
        <c:ser>
          <c:idx val="1"/>
          <c:order val="1"/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Sheet4!$A$2:$A$32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xVal>
          <c:yVal>
            <c:numRef>
              <c:f>Sheet4!$C$2:$C$32</c:f>
              <c:numCache>
                <c:formatCode>General</c:formatCode>
                <c:ptCount val="31"/>
                <c:pt idx="0">
                  <c:v>22</c:v>
                </c:pt>
                <c:pt idx="1">
                  <c:v>23</c:v>
                </c:pt>
                <c:pt idx="2">
                  <c:v>18</c:v>
                </c:pt>
                <c:pt idx="3">
                  <c:v>25</c:v>
                </c:pt>
                <c:pt idx="4">
                  <c:v>23</c:v>
                </c:pt>
                <c:pt idx="5">
                  <c:v>24</c:v>
                </c:pt>
                <c:pt idx="6">
                  <c:v>22</c:v>
                </c:pt>
                <c:pt idx="7">
                  <c:v>20</c:v>
                </c:pt>
                <c:pt idx="8">
                  <c:v>22</c:v>
                </c:pt>
                <c:pt idx="9">
                  <c:v>26</c:v>
                </c:pt>
                <c:pt idx="10">
                  <c:v>30</c:v>
                </c:pt>
                <c:pt idx="11">
                  <c:v>28</c:v>
                </c:pt>
                <c:pt idx="12">
                  <c:v>26</c:v>
                </c:pt>
                <c:pt idx="13">
                  <c:v>20</c:v>
                </c:pt>
                <c:pt idx="14">
                  <c:v>29</c:v>
                </c:pt>
                <c:pt idx="15">
                  <c:v>23</c:v>
                </c:pt>
                <c:pt idx="16">
                  <c:v>24</c:v>
                </c:pt>
                <c:pt idx="17">
                  <c:v>24</c:v>
                </c:pt>
                <c:pt idx="18">
                  <c:v>21</c:v>
                </c:pt>
                <c:pt idx="19">
                  <c:v>22</c:v>
                </c:pt>
                <c:pt idx="20">
                  <c:v>23</c:v>
                </c:pt>
                <c:pt idx="21">
                  <c:v>32</c:v>
                </c:pt>
                <c:pt idx="22">
                  <c:v>27</c:v>
                </c:pt>
                <c:pt idx="23">
                  <c:v>31</c:v>
                </c:pt>
                <c:pt idx="24">
                  <c:v>25</c:v>
                </c:pt>
                <c:pt idx="25">
                  <c:v>24</c:v>
                </c:pt>
                <c:pt idx="26">
                  <c:v>26</c:v>
                </c:pt>
                <c:pt idx="27">
                  <c:v>25</c:v>
                </c:pt>
                <c:pt idx="28">
                  <c:v>22</c:v>
                </c:pt>
                <c:pt idx="29">
                  <c:v>27</c:v>
                </c:pt>
                <c:pt idx="30">
                  <c:v>33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5321-4D12-A0C0-579233B79E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57531992"/>
        <c:axId val="457532976"/>
      </c:scatterChart>
      <c:valAx>
        <c:axId val="45753199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532976"/>
        <c:crosses val="autoZero"/>
        <c:crossBetween val="midCat"/>
      </c:valAx>
      <c:valAx>
        <c:axId val="45753297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5753199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71">
  <cs:axisTitle>
    <cs:lnRef idx="0"/>
    <cs:fillRef idx="0"/>
    <cs:effectRef idx="0"/>
    <cs:fontRef idx="minor">
      <a:schemeClr val="lt1"/>
    </cs:fontRef>
    <cs:defRPr sz="900"/>
  </cs:axisTitle>
  <cs:category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800" kern="1200" baseline="0"/>
    <cs:bodyPr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>
      <cs:styleClr val="auto"/>
    </cs:fillRef>
    <cs:effectRef idx="0"/>
    <cs:fontRef idx="minor">
      <a:schemeClr val="lt1"/>
    </cs:fontRef>
    <cs:spPr>
      <a:solidFill>
        <a:schemeClr val="phClr">
          <a:alpha val="70000"/>
        </a:schemeClr>
      </a:solidFill>
    </cs:spPr>
    <cs:defRPr sz="900"/>
  </cs:dataLabel>
  <cs:dataLabelCallout>
    <cs:lnRef idx="0">
      <cs:styleClr val="auto"/>
    </cs:lnRef>
    <cs:fillRef idx="0"/>
    <cs:effectRef idx="0"/>
    <cs:fontRef idx="minor">
      <a:schemeClr val="lt1"/>
    </cs:fontRef>
    <cs:spPr>
      <a:solidFill>
        <a:schemeClr val="lt1"/>
      </a:solidFill>
      <a:ln>
        <a:solidFill>
          <a:schemeClr val="phClr"/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  <a:ln w="9525">
        <a:solidFill>
          <a:schemeClr val="tx1"/>
        </a:solidFill>
      </a:ln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dk1"/>
    </cs:fontRef>
  </cs:dropLine>
  <cs:errorBar>
    <cs:lnRef idx="0"/>
    <cs:fillRef idx="0"/>
    <cs:effectRef idx="0"/>
    <cs:fontRef idx="minor">
      <a:schemeClr val="dk1"/>
    </cs:fontRef>
    <cs:spPr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lt1">
            <a:alpha val="2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</cs:hiLoLine>
  <cs:leaderLine>
    <cs:lnRef idx="0"/>
    <cs:fillRef idx="0"/>
    <cs:effectRef idx="0"/>
    <cs:fontRef idx="minor">
      <a:schemeClr val="dk1"/>
    </cs:fontRef>
  </cs:leaderLine>
  <cs:legend>
    <cs:lnRef idx="0"/>
    <cs:fillRef idx="0"/>
    <cs:effectRef idx="0"/>
    <cs:fontRef idx="minor">
      <a:schemeClr val="lt1"/>
    </cs:fontRef>
    <cs:defRPr sz="9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dk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  <cs:bodyPr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lt1"/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lt1"/>
    </cs:fontRef>
    <cs:defRPr sz="900" kern="1200"/>
    <cs:bodyPr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1028700</xdr:colOff>
      <xdr:row>22</xdr:row>
      <xdr:rowOff>161925</xdr:rowOff>
    </xdr:from>
    <xdr:to>
      <xdr:col>11</xdr:col>
      <xdr:colOff>9525</xdr:colOff>
      <xdr:row>37</xdr:row>
      <xdr:rowOff>47625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3" name="Chart 2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219075</xdr:colOff>
      <xdr:row>3</xdr:row>
      <xdr:rowOff>161925</xdr:rowOff>
    </xdr:from>
    <xdr:to>
      <xdr:col>12</xdr:col>
      <xdr:colOff>523875</xdr:colOff>
      <xdr:row>18</xdr:row>
      <xdr:rowOff>47625</xdr:rowOff>
    </xdr:to>
    <mc:AlternateContent xmlns:mc="http://schemas.openxmlformats.org/markup-compatibility/2006">
      <mc:Choice xmlns:cx="http://schemas.microsoft.com/office/drawing/2014/chartex" Requires="cx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:chart xmlns:c="http://schemas.openxmlformats.org/drawingml/2006/chart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71437</xdr:colOff>
      <xdr:row>0</xdr:row>
      <xdr:rowOff>57150</xdr:rowOff>
    </xdr:from>
    <xdr:to>
      <xdr:col>16</xdr:col>
      <xdr:colOff>376237</xdr:colOff>
      <xdr:row>14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15</xdr:row>
      <xdr:rowOff>152400</xdr:rowOff>
    </xdr:from>
    <xdr:to>
      <xdr:col>5</xdr:col>
      <xdr:colOff>2171700</xdr:colOff>
      <xdr:row>30</xdr:row>
      <xdr:rowOff>19050</xdr:rowOff>
    </xdr:to>
    <xdr:graphicFrame macro="">
      <xdr:nvGraphicFramePr>
        <xdr:cNvPr id="3" name="Chart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workbookViewId="0">
      <selection activeCell="D37" sqref="D3:D37"/>
    </sheetView>
  </sheetViews>
  <sheetFormatPr defaultRowHeight="15" x14ac:dyDescent="0.25"/>
  <cols>
    <col min="1" max="1" width="9.85546875" bestFit="1" customWidth="1"/>
    <col min="2" max="3" width="44.28515625" bestFit="1" customWidth="1"/>
    <col min="4" max="4" width="7.5703125" bestFit="1" customWidth="1"/>
    <col min="5" max="5" width="16" customWidth="1"/>
    <col min="6" max="6" width="17.28515625" bestFit="1" customWidth="1"/>
    <col min="7" max="7" width="17.42578125" bestFit="1" customWidth="1"/>
    <col min="8" max="8" width="11.5703125" bestFit="1" customWidth="1"/>
  </cols>
  <sheetData>
    <row r="1" spans="1:9" x14ac:dyDescent="0.25">
      <c r="A1" t="s">
        <v>0</v>
      </c>
      <c r="B1" t="s">
        <v>1</v>
      </c>
      <c r="C1" t="s">
        <v>3</v>
      </c>
      <c r="D1" t="s">
        <v>4</v>
      </c>
      <c r="E1" t="s">
        <v>43</v>
      </c>
      <c r="F1" t="s">
        <v>42</v>
      </c>
      <c r="G1" t="s">
        <v>43</v>
      </c>
      <c r="H1" t="s">
        <v>42</v>
      </c>
      <c r="I1" t="s">
        <v>4</v>
      </c>
    </row>
    <row r="2" spans="1:9" x14ac:dyDescent="0.25">
      <c r="B2" t="s">
        <v>2</v>
      </c>
      <c r="C2" t="s">
        <v>2</v>
      </c>
    </row>
    <row r="3" spans="1:9" x14ac:dyDescent="0.25">
      <c r="A3">
        <v>1</v>
      </c>
      <c r="B3" t="s">
        <v>5</v>
      </c>
      <c r="C3" t="s">
        <v>6</v>
      </c>
      <c r="D3" t="s">
        <v>7</v>
      </c>
      <c r="E3">
        <v>18</v>
      </c>
      <c r="F3" t="s">
        <v>40</v>
      </c>
      <c r="G3">
        <v>22</v>
      </c>
      <c r="H3" t="s">
        <v>40</v>
      </c>
      <c r="I3" t="str">
        <f>D3</f>
        <v>Male</v>
      </c>
    </row>
    <row r="4" spans="1:9" x14ac:dyDescent="0.25">
      <c r="A4">
        <v>2</v>
      </c>
      <c r="B4" t="s">
        <v>8</v>
      </c>
      <c r="C4" t="s">
        <v>9</v>
      </c>
      <c r="D4" t="s">
        <v>7</v>
      </c>
      <c r="E4">
        <v>19</v>
      </c>
      <c r="F4" t="s">
        <v>40</v>
      </c>
      <c r="G4">
        <v>23</v>
      </c>
      <c r="H4" t="s">
        <v>40</v>
      </c>
      <c r="I4" t="str">
        <f t="shared" ref="I4:I37" si="0">D4</f>
        <v>Male</v>
      </c>
    </row>
    <row r="5" spans="1:9" x14ac:dyDescent="0.25">
      <c r="A5">
        <v>3</v>
      </c>
      <c r="B5" t="s">
        <v>10</v>
      </c>
      <c r="C5" t="s">
        <v>11</v>
      </c>
      <c r="D5" t="s">
        <v>12</v>
      </c>
      <c r="E5">
        <v>14</v>
      </c>
      <c r="F5" t="s">
        <v>41</v>
      </c>
      <c r="G5">
        <v>18</v>
      </c>
      <c r="H5" t="s">
        <v>40</v>
      </c>
      <c r="I5" t="str">
        <f t="shared" si="0"/>
        <v>Female</v>
      </c>
    </row>
    <row r="6" spans="1:9" x14ac:dyDescent="0.25">
      <c r="A6">
        <v>4</v>
      </c>
      <c r="B6" t="s">
        <v>13</v>
      </c>
      <c r="C6" t="s">
        <v>14</v>
      </c>
      <c r="D6" t="s">
        <v>7</v>
      </c>
      <c r="E6">
        <v>21</v>
      </c>
      <c r="F6" t="s">
        <v>40</v>
      </c>
      <c r="G6">
        <v>25</v>
      </c>
      <c r="H6" t="s">
        <v>40</v>
      </c>
      <c r="I6" t="str">
        <f t="shared" si="0"/>
        <v>Male</v>
      </c>
    </row>
    <row r="7" spans="1:9" x14ac:dyDescent="0.25">
      <c r="A7">
        <v>5</v>
      </c>
      <c r="B7" t="s">
        <v>15</v>
      </c>
      <c r="C7" t="s">
        <v>16</v>
      </c>
      <c r="D7" t="s">
        <v>7</v>
      </c>
      <c r="E7">
        <v>19</v>
      </c>
      <c r="F7" t="s">
        <v>41</v>
      </c>
      <c r="G7">
        <v>23</v>
      </c>
      <c r="H7" t="s">
        <v>41</v>
      </c>
      <c r="I7" t="str">
        <f t="shared" si="0"/>
        <v>Male</v>
      </c>
    </row>
    <row r="8" spans="1:9" x14ac:dyDescent="0.25">
      <c r="A8">
        <v>6</v>
      </c>
      <c r="B8" t="s">
        <v>17</v>
      </c>
      <c r="C8" t="s">
        <v>18</v>
      </c>
      <c r="D8" t="s">
        <v>7</v>
      </c>
      <c r="E8">
        <v>20</v>
      </c>
      <c r="F8" t="s">
        <v>41</v>
      </c>
      <c r="G8">
        <v>24</v>
      </c>
      <c r="H8" t="s">
        <v>41</v>
      </c>
      <c r="I8" t="str">
        <f t="shared" si="0"/>
        <v>Male</v>
      </c>
    </row>
    <row r="9" spans="1:9" x14ac:dyDescent="0.25">
      <c r="A9">
        <v>7</v>
      </c>
      <c r="B9" t="s">
        <v>19</v>
      </c>
      <c r="C9" t="s">
        <v>6</v>
      </c>
      <c r="D9" t="s">
        <v>12</v>
      </c>
      <c r="E9">
        <v>18</v>
      </c>
      <c r="F9" t="s">
        <v>41</v>
      </c>
      <c r="G9">
        <v>22</v>
      </c>
      <c r="H9" t="s">
        <v>40</v>
      </c>
      <c r="I9" t="str">
        <f t="shared" si="0"/>
        <v>Female</v>
      </c>
    </row>
    <row r="10" spans="1:9" x14ac:dyDescent="0.25">
      <c r="A10">
        <v>8</v>
      </c>
      <c r="B10" t="s">
        <v>20</v>
      </c>
      <c r="C10" t="s">
        <v>17</v>
      </c>
      <c r="D10" t="s">
        <v>7</v>
      </c>
      <c r="E10">
        <v>16</v>
      </c>
      <c r="F10" t="s">
        <v>41</v>
      </c>
      <c r="G10">
        <v>20</v>
      </c>
      <c r="H10" t="s">
        <v>41</v>
      </c>
      <c r="I10" t="str">
        <f t="shared" si="0"/>
        <v>Male</v>
      </c>
    </row>
    <row r="11" spans="1:9" x14ac:dyDescent="0.25">
      <c r="A11">
        <v>9</v>
      </c>
      <c r="B11" t="s">
        <v>19</v>
      </c>
      <c r="C11" t="s">
        <v>6</v>
      </c>
      <c r="D11" t="s">
        <v>12</v>
      </c>
      <c r="E11">
        <v>18</v>
      </c>
      <c r="F11" t="s">
        <v>41</v>
      </c>
      <c r="G11">
        <v>22</v>
      </c>
      <c r="H11" t="s">
        <v>40</v>
      </c>
      <c r="I11" t="str">
        <f t="shared" si="0"/>
        <v>Female</v>
      </c>
    </row>
    <row r="12" spans="1:9" x14ac:dyDescent="0.25">
      <c r="A12">
        <v>10</v>
      </c>
      <c r="B12" t="s">
        <v>21</v>
      </c>
      <c r="C12" t="s">
        <v>22</v>
      </c>
      <c r="D12" t="s">
        <v>12</v>
      </c>
      <c r="E12">
        <v>22</v>
      </c>
      <c r="F12" t="s">
        <v>41</v>
      </c>
      <c r="G12">
        <v>26</v>
      </c>
      <c r="H12" t="s">
        <v>40</v>
      </c>
      <c r="I12" t="str">
        <f t="shared" si="0"/>
        <v>Female</v>
      </c>
    </row>
    <row r="13" spans="1:9" x14ac:dyDescent="0.25">
      <c r="A13">
        <v>11</v>
      </c>
      <c r="B13" t="s">
        <v>22</v>
      </c>
      <c r="C13" t="s">
        <v>23</v>
      </c>
      <c r="D13" t="s">
        <v>7</v>
      </c>
      <c r="E13">
        <v>26</v>
      </c>
      <c r="F13" t="s">
        <v>40</v>
      </c>
      <c r="G13">
        <v>30</v>
      </c>
      <c r="H13" t="s">
        <v>40</v>
      </c>
      <c r="I13" t="str">
        <f t="shared" si="0"/>
        <v>Male</v>
      </c>
    </row>
    <row r="14" spans="1:9" x14ac:dyDescent="0.25">
      <c r="A14">
        <v>12</v>
      </c>
      <c r="B14" t="s">
        <v>24</v>
      </c>
      <c r="C14" t="s">
        <v>25</v>
      </c>
      <c r="D14" t="s">
        <v>7</v>
      </c>
      <c r="E14">
        <v>24</v>
      </c>
      <c r="F14" t="s">
        <v>40</v>
      </c>
      <c r="G14">
        <v>28</v>
      </c>
      <c r="H14" t="s">
        <v>41</v>
      </c>
      <c r="I14" t="str">
        <f t="shared" si="0"/>
        <v>Male</v>
      </c>
    </row>
    <row r="15" spans="1:9" x14ac:dyDescent="0.25">
      <c r="A15">
        <v>13</v>
      </c>
      <c r="B15" t="s">
        <v>6</v>
      </c>
      <c r="C15" t="s">
        <v>22</v>
      </c>
      <c r="D15" t="s">
        <v>7</v>
      </c>
      <c r="E15">
        <v>22</v>
      </c>
      <c r="F15" t="s">
        <v>40</v>
      </c>
      <c r="G15">
        <v>26</v>
      </c>
      <c r="H15" t="s">
        <v>40</v>
      </c>
      <c r="I15" t="str">
        <f t="shared" si="0"/>
        <v>Male</v>
      </c>
    </row>
    <row r="16" spans="1:9" x14ac:dyDescent="0.25">
      <c r="A16">
        <v>14</v>
      </c>
      <c r="B16" t="s">
        <v>20</v>
      </c>
      <c r="C16" t="s">
        <v>17</v>
      </c>
      <c r="D16" t="s">
        <v>12</v>
      </c>
      <c r="E16">
        <v>16</v>
      </c>
      <c r="F16" t="s">
        <v>41</v>
      </c>
      <c r="G16">
        <v>20</v>
      </c>
      <c r="H16" t="s">
        <v>41</v>
      </c>
      <c r="I16" t="str">
        <f t="shared" si="0"/>
        <v>Female</v>
      </c>
    </row>
    <row r="17" spans="1:9" x14ac:dyDescent="0.25">
      <c r="A17">
        <v>15</v>
      </c>
      <c r="B17" t="s">
        <v>14</v>
      </c>
      <c r="C17" t="s">
        <v>26</v>
      </c>
      <c r="D17" t="s">
        <v>12</v>
      </c>
      <c r="E17">
        <v>25</v>
      </c>
      <c r="F17" t="s">
        <v>40</v>
      </c>
      <c r="G17">
        <v>29</v>
      </c>
      <c r="H17" t="s">
        <v>40</v>
      </c>
      <c r="I17" t="str">
        <f t="shared" si="0"/>
        <v>Female</v>
      </c>
    </row>
    <row r="18" spans="1:9" x14ac:dyDescent="0.25">
      <c r="A18">
        <v>16</v>
      </c>
      <c r="B18" t="s">
        <v>15</v>
      </c>
      <c r="C18" t="s">
        <v>16</v>
      </c>
      <c r="D18" t="s">
        <v>7</v>
      </c>
      <c r="E18">
        <v>19</v>
      </c>
      <c r="F18" t="s">
        <v>41</v>
      </c>
      <c r="G18">
        <v>23</v>
      </c>
      <c r="H18" t="s">
        <v>41</v>
      </c>
      <c r="I18" t="str">
        <f t="shared" si="0"/>
        <v>Male</v>
      </c>
    </row>
    <row r="19" spans="1:9" x14ac:dyDescent="0.25">
      <c r="A19">
        <v>17</v>
      </c>
      <c r="B19" t="s">
        <v>17</v>
      </c>
      <c r="C19" t="s">
        <v>18</v>
      </c>
      <c r="D19" t="s">
        <v>12</v>
      </c>
      <c r="E19">
        <v>20</v>
      </c>
      <c r="F19" t="s">
        <v>41</v>
      </c>
      <c r="G19">
        <v>24</v>
      </c>
      <c r="H19" t="s">
        <v>41</v>
      </c>
      <c r="I19" t="str">
        <f t="shared" si="0"/>
        <v>Female</v>
      </c>
    </row>
    <row r="20" spans="1:9" x14ac:dyDescent="0.25">
      <c r="A20">
        <v>18</v>
      </c>
      <c r="B20" t="s">
        <v>17</v>
      </c>
      <c r="C20" t="s">
        <v>18</v>
      </c>
      <c r="D20" t="s">
        <v>7</v>
      </c>
      <c r="E20">
        <v>20</v>
      </c>
      <c r="F20" t="s">
        <v>41</v>
      </c>
      <c r="G20">
        <v>24</v>
      </c>
      <c r="H20" t="s">
        <v>41</v>
      </c>
      <c r="I20" t="str">
        <f t="shared" si="0"/>
        <v>Male</v>
      </c>
    </row>
    <row r="21" spans="1:9" x14ac:dyDescent="0.25">
      <c r="A21">
        <v>19</v>
      </c>
      <c r="B21" t="s">
        <v>27</v>
      </c>
      <c r="C21" t="s">
        <v>13</v>
      </c>
      <c r="D21" t="s">
        <v>7</v>
      </c>
      <c r="E21">
        <v>17</v>
      </c>
      <c r="F21" t="s">
        <v>41</v>
      </c>
      <c r="G21">
        <v>21</v>
      </c>
      <c r="H21" t="s">
        <v>40</v>
      </c>
      <c r="I21" t="str">
        <f t="shared" si="0"/>
        <v>Male</v>
      </c>
    </row>
    <row r="22" spans="1:9" x14ac:dyDescent="0.25">
      <c r="A22">
        <v>20</v>
      </c>
      <c r="B22" t="s">
        <v>19</v>
      </c>
      <c r="C22" t="s">
        <v>21</v>
      </c>
      <c r="D22" t="s">
        <v>12</v>
      </c>
      <c r="E22">
        <v>18</v>
      </c>
      <c r="F22" t="s">
        <v>41</v>
      </c>
      <c r="G22">
        <v>22</v>
      </c>
      <c r="H22" t="s">
        <v>41</v>
      </c>
      <c r="I22" t="str">
        <f t="shared" si="0"/>
        <v>Female</v>
      </c>
    </row>
    <row r="23" spans="1:9" x14ac:dyDescent="0.25">
      <c r="A23">
        <v>21</v>
      </c>
      <c r="B23" t="s">
        <v>15</v>
      </c>
      <c r="C23" t="s">
        <v>9</v>
      </c>
      <c r="D23" t="s">
        <v>12</v>
      </c>
      <c r="E23">
        <v>19</v>
      </c>
      <c r="F23" t="s">
        <v>41</v>
      </c>
      <c r="G23">
        <v>23</v>
      </c>
      <c r="H23" t="s">
        <v>40</v>
      </c>
      <c r="I23" t="str">
        <f t="shared" si="0"/>
        <v>Female</v>
      </c>
    </row>
    <row r="24" spans="1:9" x14ac:dyDescent="0.25">
      <c r="A24">
        <v>22</v>
      </c>
      <c r="B24" t="s">
        <v>28</v>
      </c>
      <c r="C24" t="s">
        <v>29</v>
      </c>
      <c r="D24" t="s">
        <v>12</v>
      </c>
      <c r="E24">
        <v>28</v>
      </c>
      <c r="F24" t="s">
        <v>40</v>
      </c>
      <c r="G24">
        <v>32</v>
      </c>
      <c r="H24" t="s">
        <v>41</v>
      </c>
      <c r="I24" t="str">
        <f t="shared" si="0"/>
        <v>Female</v>
      </c>
    </row>
    <row r="25" spans="1:9" x14ac:dyDescent="0.25">
      <c r="A25">
        <v>23</v>
      </c>
      <c r="B25" t="s">
        <v>16</v>
      </c>
      <c r="C25" t="s">
        <v>30</v>
      </c>
      <c r="D25" t="s">
        <v>7</v>
      </c>
      <c r="E25">
        <v>23</v>
      </c>
      <c r="F25" t="s">
        <v>41</v>
      </c>
      <c r="G25">
        <v>27</v>
      </c>
      <c r="H25" t="s">
        <v>40</v>
      </c>
      <c r="I25" t="str">
        <f t="shared" si="0"/>
        <v>Male</v>
      </c>
    </row>
    <row r="26" spans="1:9" x14ac:dyDescent="0.25">
      <c r="A26">
        <v>24</v>
      </c>
      <c r="B26" t="s">
        <v>30</v>
      </c>
      <c r="C26" t="s">
        <v>31</v>
      </c>
      <c r="D26" t="s">
        <v>12</v>
      </c>
      <c r="E26">
        <v>27</v>
      </c>
      <c r="F26" t="s">
        <v>40</v>
      </c>
      <c r="G26">
        <v>31</v>
      </c>
      <c r="H26" t="s">
        <v>41</v>
      </c>
      <c r="I26" t="str">
        <f t="shared" si="0"/>
        <v>Female</v>
      </c>
    </row>
    <row r="27" spans="1:9" x14ac:dyDescent="0.25">
      <c r="A27">
        <v>25</v>
      </c>
      <c r="B27" t="s">
        <v>32</v>
      </c>
      <c r="C27" t="s">
        <v>14</v>
      </c>
      <c r="D27" t="s">
        <v>12</v>
      </c>
      <c r="E27">
        <v>21</v>
      </c>
      <c r="F27" t="s">
        <v>41</v>
      </c>
      <c r="G27">
        <v>25</v>
      </c>
      <c r="H27" t="s">
        <v>40</v>
      </c>
      <c r="I27" t="str">
        <f t="shared" si="0"/>
        <v>Female</v>
      </c>
    </row>
    <row r="28" spans="1:9" x14ac:dyDescent="0.25">
      <c r="A28">
        <v>26</v>
      </c>
      <c r="B28" t="s">
        <v>33</v>
      </c>
      <c r="C28" t="s">
        <v>24</v>
      </c>
      <c r="D28" t="s">
        <v>7</v>
      </c>
      <c r="E28">
        <v>20</v>
      </c>
      <c r="F28" t="s">
        <v>40</v>
      </c>
      <c r="G28">
        <v>24</v>
      </c>
      <c r="H28" t="s">
        <v>40</v>
      </c>
      <c r="I28" t="str">
        <f t="shared" si="0"/>
        <v>Male</v>
      </c>
    </row>
    <row r="29" spans="1:9" x14ac:dyDescent="0.25">
      <c r="A29">
        <v>27</v>
      </c>
      <c r="B29" t="s">
        <v>6</v>
      </c>
      <c r="C29" t="s">
        <v>34</v>
      </c>
      <c r="D29" t="s">
        <v>7</v>
      </c>
      <c r="E29">
        <v>22</v>
      </c>
      <c r="F29" t="s">
        <v>40</v>
      </c>
      <c r="G29">
        <v>26</v>
      </c>
      <c r="H29" t="s">
        <v>41</v>
      </c>
      <c r="I29" t="str">
        <f t="shared" si="0"/>
        <v>Male</v>
      </c>
    </row>
    <row r="30" spans="1:9" x14ac:dyDescent="0.25">
      <c r="A30">
        <v>28</v>
      </c>
      <c r="B30" t="s">
        <v>32</v>
      </c>
      <c r="C30" t="s">
        <v>14</v>
      </c>
      <c r="D30" t="s">
        <v>12</v>
      </c>
      <c r="E30">
        <v>21</v>
      </c>
      <c r="F30" t="s">
        <v>41</v>
      </c>
      <c r="G30">
        <v>25</v>
      </c>
      <c r="H30" t="s">
        <v>40</v>
      </c>
      <c r="I30" t="str">
        <f t="shared" si="0"/>
        <v>Female</v>
      </c>
    </row>
    <row r="31" spans="1:9" x14ac:dyDescent="0.25">
      <c r="A31">
        <v>29</v>
      </c>
      <c r="B31" t="s">
        <v>11</v>
      </c>
      <c r="C31" t="s">
        <v>6</v>
      </c>
      <c r="D31" t="s">
        <v>7</v>
      </c>
      <c r="E31">
        <v>18</v>
      </c>
      <c r="F31" t="s">
        <v>40</v>
      </c>
      <c r="G31">
        <v>22</v>
      </c>
      <c r="H31" t="s">
        <v>40</v>
      </c>
      <c r="I31" t="str">
        <f t="shared" si="0"/>
        <v>Male</v>
      </c>
    </row>
    <row r="32" spans="1:9" x14ac:dyDescent="0.25">
      <c r="A32">
        <v>30</v>
      </c>
      <c r="B32" t="s">
        <v>16</v>
      </c>
      <c r="C32" t="s">
        <v>30</v>
      </c>
      <c r="D32" t="s">
        <v>12</v>
      </c>
      <c r="E32">
        <v>23</v>
      </c>
      <c r="F32" t="s">
        <v>41</v>
      </c>
      <c r="G32">
        <v>27</v>
      </c>
      <c r="H32" t="s">
        <v>40</v>
      </c>
      <c r="I32" t="str">
        <f t="shared" si="0"/>
        <v>Female</v>
      </c>
    </row>
    <row r="33" spans="1:9" x14ac:dyDescent="0.25">
      <c r="A33">
        <v>31</v>
      </c>
      <c r="B33" t="s">
        <v>35</v>
      </c>
      <c r="C33" t="s">
        <v>36</v>
      </c>
      <c r="D33" t="s">
        <v>7</v>
      </c>
      <c r="E33">
        <v>29</v>
      </c>
      <c r="F33" t="s">
        <v>41</v>
      </c>
      <c r="G33">
        <v>33</v>
      </c>
      <c r="H33" t="s">
        <v>41</v>
      </c>
      <c r="I33" t="str">
        <f t="shared" si="0"/>
        <v>Male</v>
      </c>
    </row>
    <row r="34" spans="1:9" x14ac:dyDescent="0.25">
      <c r="A34">
        <v>32</v>
      </c>
      <c r="B34" t="s">
        <v>37</v>
      </c>
      <c r="C34" t="s">
        <v>8</v>
      </c>
      <c r="D34" t="s">
        <v>7</v>
      </c>
      <c r="E34">
        <v>15</v>
      </c>
      <c r="F34" t="s">
        <v>41</v>
      </c>
      <c r="G34">
        <v>19</v>
      </c>
      <c r="H34" t="s">
        <v>40</v>
      </c>
      <c r="I34" t="str">
        <f t="shared" si="0"/>
        <v>Male</v>
      </c>
    </row>
    <row r="35" spans="1:9" x14ac:dyDescent="0.25">
      <c r="A35">
        <v>33</v>
      </c>
      <c r="B35" t="s">
        <v>38</v>
      </c>
      <c r="C35" t="s">
        <v>39</v>
      </c>
      <c r="D35" t="s">
        <v>7</v>
      </c>
      <c r="E35">
        <v>32</v>
      </c>
      <c r="F35" t="s">
        <v>40</v>
      </c>
      <c r="G35">
        <v>36</v>
      </c>
      <c r="H35" t="s">
        <v>40</v>
      </c>
      <c r="I35" t="str">
        <f t="shared" si="0"/>
        <v>Male</v>
      </c>
    </row>
    <row r="36" spans="1:9" x14ac:dyDescent="0.25">
      <c r="A36">
        <v>34</v>
      </c>
      <c r="B36" t="s">
        <v>15</v>
      </c>
      <c r="C36" t="s">
        <v>9</v>
      </c>
      <c r="D36" t="s">
        <v>12</v>
      </c>
      <c r="E36">
        <v>19</v>
      </c>
      <c r="F36" t="s">
        <v>41</v>
      </c>
      <c r="G36">
        <v>23</v>
      </c>
      <c r="H36" t="s">
        <v>40</v>
      </c>
      <c r="I36" t="str">
        <f t="shared" si="0"/>
        <v>Female</v>
      </c>
    </row>
    <row r="37" spans="1:9" x14ac:dyDescent="0.25">
      <c r="A37">
        <v>35</v>
      </c>
      <c r="B37" t="s">
        <v>17</v>
      </c>
      <c r="C37" t="s">
        <v>18</v>
      </c>
      <c r="D37" t="s">
        <v>12</v>
      </c>
      <c r="E37">
        <v>20</v>
      </c>
      <c r="F37" t="s">
        <v>41</v>
      </c>
      <c r="G37">
        <v>24</v>
      </c>
      <c r="H37" t="s">
        <v>41</v>
      </c>
      <c r="I37" t="str">
        <f t="shared" si="0"/>
        <v>Female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0" workbookViewId="0">
      <selection activeCell="B1" sqref="B1:B36"/>
    </sheetView>
  </sheetViews>
  <sheetFormatPr defaultRowHeight="15" x14ac:dyDescent="0.25"/>
  <cols>
    <col min="1" max="1" width="59.85546875" bestFit="1" customWidth="1"/>
    <col min="2" max="2" width="16.85546875" bestFit="1" customWidth="1"/>
    <col min="3" max="3" width="13.42578125" customWidth="1"/>
    <col min="4" max="4" width="17.42578125" bestFit="1" customWidth="1"/>
    <col min="5" max="5" width="11.5703125" bestFit="1" customWidth="1"/>
  </cols>
  <sheetData>
    <row r="1" spans="1:6" x14ac:dyDescent="0.25">
      <c r="B1" t="s">
        <v>44</v>
      </c>
      <c r="C1" t="s">
        <v>42</v>
      </c>
      <c r="D1" t="s">
        <v>43</v>
      </c>
      <c r="E1" t="s">
        <v>42</v>
      </c>
      <c r="F1" t="s">
        <v>4</v>
      </c>
    </row>
    <row r="2" spans="1:6" x14ac:dyDescent="0.25">
      <c r="A2">
        <v>1</v>
      </c>
      <c r="B2">
        <v>18</v>
      </c>
      <c r="C2" t="s">
        <v>40</v>
      </c>
      <c r="D2">
        <v>22</v>
      </c>
      <c r="E2" t="s">
        <v>40</v>
      </c>
      <c r="F2" t="s">
        <v>7</v>
      </c>
    </row>
    <row r="3" spans="1:6" x14ac:dyDescent="0.25">
      <c r="A3">
        <v>2</v>
      </c>
      <c r="B3">
        <v>19</v>
      </c>
      <c r="C3" t="s">
        <v>40</v>
      </c>
      <c r="D3">
        <v>23</v>
      </c>
      <c r="E3" t="s">
        <v>40</v>
      </c>
      <c r="F3" t="s">
        <v>7</v>
      </c>
    </row>
    <row r="4" spans="1:6" x14ac:dyDescent="0.25">
      <c r="A4">
        <v>3</v>
      </c>
      <c r="B4">
        <v>14</v>
      </c>
      <c r="C4" t="s">
        <v>41</v>
      </c>
      <c r="D4">
        <v>18</v>
      </c>
      <c r="E4" t="s">
        <v>40</v>
      </c>
      <c r="F4" t="s">
        <v>12</v>
      </c>
    </row>
    <row r="5" spans="1:6" x14ac:dyDescent="0.25">
      <c r="A5">
        <v>4</v>
      </c>
      <c r="B5">
        <v>21</v>
      </c>
      <c r="C5" t="s">
        <v>40</v>
      </c>
      <c r="D5">
        <v>25</v>
      </c>
      <c r="E5" t="s">
        <v>40</v>
      </c>
      <c r="F5" t="s">
        <v>7</v>
      </c>
    </row>
    <row r="6" spans="1:6" x14ac:dyDescent="0.25">
      <c r="A6">
        <v>5</v>
      </c>
      <c r="B6">
        <v>19</v>
      </c>
      <c r="C6" t="s">
        <v>41</v>
      </c>
      <c r="D6">
        <v>23</v>
      </c>
      <c r="E6" t="s">
        <v>41</v>
      </c>
      <c r="F6" t="s">
        <v>7</v>
      </c>
    </row>
    <row r="7" spans="1:6" x14ac:dyDescent="0.25">
      <c r="A7">
        <v>6</v>
      </c>
      <c r="B7">
        <v>20</v>
      </c>
      <c r="C7" t="s">
        <v>41</v>
      </c>
      <c r="D7">
        <v>24</v>
      </c>
      <c r="E7" t="s">
        <v>41</v>
      </c>
      <c r="F7" t="s">
        <v>7</v>
      </c>
    </row>
    <row r="8" spans="1:6" x14ac:dyDescent="0.25">
      <c r="A8">
        <v>7</v>
      </c>
      <c r="B8">
        <v>18</v>
      </c>
      <c r="C8" t="s">
        <v>41</v>
      </c>
      <c r="D8">
        <v>22</v>
      </c>
      <c r="E8" t="s">
        <v>40</v>
      </c>
      <c r="F8" t="s">
        <v>12</v>
      </c>
    </row>
    <row r="9" spans="1:6" x14ac:dyDescent="0.25">
      <c r="A9">
        <v>8</v>
      </c>
      <c r="B9">
        <v>16</v>
      </c>
      <c r="C9" t="s">
        <v>41</v>
      </c>
      <c r="D9">
        <v>20</v>
      </c>
      <c r="E9" t="s">
        <v>41</v>
      </c>
      <c r="F9" t="s">
        <v>7</v>
      </c>
    </row>
    <row r="10" spans="1:6" x14ac:dyDescent="0.25">
      <c r="A10">
        <v>9</v>
      </c>
      <c r="B10">
        <v>18</v>
      </c>
      <c r="C10" t="s">
        <v>41</v>
      </c>
      <c r="D10">
        <v>22</v>
      </c>
      <c r="E10" t="s">
        <v>40</v>
      </c>
      <c r="F10" t="s">
        <v>12</v>
      </c>
    </row>
    <row r="11" spans="1:6" x14ac:dyDescent="0.25">
      <c r="A11">
        <v>10</v>
      </c>
      <c r="B11">
        <v>22</v>
      </c>
      <c r="C11" t="s">
        <v>41</v>
      </c>
      <c r="D11">
        <v>26</v>
      </c>
      <c r="E11" t="s">
        <v>40</v>
      </c>
      <c r="F11" t="s">
        <v>12</v>
      </c>
    </row>
    <row r="12" spans="1:6" x14ac:dyDescent="0.25">
      <c r="A12">
        <v>11</v>
      </c>
      <c r="B12">
        <v>26</v>
      </c>
      <c r="C12" t="s">
        <v>40</v>
      </c>
      <c r="D12">
        <v>30</v>
      </c>
      <c r="E12" t="s">
        <v>40</v>
      </c>
      <c r="F12" t="s">
        <v>7</v>
      </c>
    </row>
    <row r="13" spans="1:6" x14ac:dyDescent="0.25">
      <c r="A13">
        <v>12</v>
      </c>
      <c r="B13">
        <v>24</v>
      </c>
      <c r="C13" t="s">
        <v>40</v>
      </c>
      <c r="D13">
        <v>28</v>
      </c>
      <c r="E13" t="s">
        <v>41</v>
      </c>
      <c r="F13" t="s">
        <v>7</v>
      </c>
    </row>
    <row r="14" spans="1:6" x14ac:dyDescent="0.25">
      <c r="A14">
        <v>13</v>
      </c>
      <c r="B14">
        <v>22</v>
      </c>
      <c r="C14" t="s">
        <v>40</v>
      </c>
      <c r="D14">
        <v>26</v>
      </c>
      <c r="E14" t="s">
        <v>40</v>
      </c>
      <c r="F14" t="s">
        <v>7</v>
      </c>
    </row>
    <row r="15" spans="1:6" x14ac:dyDescent="0.25">
      <c r="A15">
        <v>14</v>
      </c>
      <c r="B15">
        <v>16</v>
      </c>
      <c r="C15" t="s">
        <v>41</v>
      </c>
      <c r="D15">
        <v>20</v>
      </c>
      <c r="E15" t="s">
        <v>41</v>
      </c>
      <c r="F15" t="s">
        <v>12</v>
      </c>
    </row>
    <row r="16" spans="1:6" x14ac:dyDescent="0.25">
      <c r="A16">
        <v>15</v>
      </c>
      <c r="B16">
        <v>25</v>
      </c>
      <c r="C16" t="s">
        <v>40</v>
      </c>
      <c r="D16">
        <v>29</v>
      </c>
      <c r="E16" t="s">
        <v>40</v>
      </c>
      <c r="F16" t="s">
        <v>12</v>
      </c>
    </row>
    <row r="17" spans="1:6" x14ac:dyDescent="0.25">
      <c r="A17">
        <v>16</v>
      </c>
      <c r="B17">
        <v>19</v>
      </c>
      <c r="C17" t="s">
        <v>41</v>
      </c>
      <c r="D17">
        <v>23</v>
      </c>
      <c r="E17" t="s">
        <v>41</v>
      </c>
      <c r="F17" t="s">
        <v>7</v>
      </c>
    </row>
    <row r="18" spans="1:6" x14ac:dyDescent="0.25">
      <c r="A18">
        <v>17</v>
      </c>
      <c r="B18">
        <v>20</v>
      </c>
      <c r="C18" t="s">
        <v>41</v>
      </c>
      <c r="D18">
        <v>24</v>
      </c>
      <c r="E18" t="s">
        <v>41</v>
      </c>
      <c r="F18" t="s">
        <v>12</v>
      </c>
    </row>
    <row r="19" spans="1:6" x14ac:dyDescent="0.25">
      <c r="A19">
        <v>18</v>
      </c>
      <c r="B19">
        <v>20</v>
      </c>
      <c r="C19" t="s">
        <v>41</v>
      </c>
      <c r="D19">
        <v>24</v>
      </c>
      <c r="E19" t="s">
        <v>41</v>
      </c>
      <c r="F19" t="s">
        <v>7</v>
      </c>
    </row>
    <row r="20" spans="1:6" x14ac:dyDescent="0.25">
      <c r="A20">
        <v>19</v>
      </c>
      <c r="B20">
        <v>17</v>
      </c>
      <c r="C20" t="s">
        <v>41</v>
      </c>
      <c r="D20">
        <v>21</v>
      </c>
      <c r="E20" t="s">
        <v>40</v>
      </c>
      <c r="F20" t="s">
        <v>7</v>
      </c>
    </row>
    <row r="21" spans="1:6" x14ac:dyDescent="0.25">
      <c r="A21">
        <v>20</v>
      </c>
      <c r="B21">
        <v>18</v>
      </c>
      <c r="C21" t="s">
        <v>41</v>
      </c>
      <c r="D21">
        <v>22</v>
      </c>
      <c r="E21" t="s">
        <v>41</v>
      </c>
      <c r="F21" t="s">
        <v>12</v>
      </c>
    </row>
    <row r="22" spans="1:6" x14ac:dyDescent="0.25">
      <c r="A22">
        <v>21</v>
      </c>
      <c r="B22">
        <v>19</v>
      </c>
      <c r="C22" t="s">
        <v>41</v>
      </c>
      <c r="D22">
        <v>23</v>
      </c>
      <c r="E22" t="s">
        <v>40</v>
      </c>
      <c r="F22" t="s">
        <v>12</v>
      </c>
    </row>
    <row r="23" spans="1:6" x14ac:dyDescent="0.25">
      <c r="A23">
        <v>22</v>
      </c>
      <c r="B23">
        <v>28</v>
      </c>
      <c r="C23" t="s">
        <v>40</v>
      </c>
      <c r="D23">
        <v>32</v>
      </c>
      <c r="E23" t="s">
        <v>41</v>
      </c>
      <c r="F23" t="s">
        <v>12</v>
      </c>
    </row>
    <row r="24" spans="1:6" x14ac:dyDescent="0.25">
      <c r="A24">
        <v>23</v>
      </c>
      <c r="B24">
        <v>23</v>
      </c>
      <c r="C24" t="s">
        <v>41</v>
      </c>
      <c r="D24">
        <v>27</v>
      </c>
      <c r="E24" t="s">
        <v>40</v>
      </c>
      <c r="F24" t="s">
        <v>7</v>
      </c>
    </row>
    <row r="25" spans="1:6" x14ac:dyDescent="0.25">
      <c r="A25">
        <v>24</v>
      </c>
      <c r="B25">
        <v>27</v>
      </c>
      <c r="C25" t="s">
        <v>40</v>
      </c>
      <c r="D25">
        <v>31</v>
      </c>
      <c r="E25" t="s">
        <v>41</v>
      </c>
      <c r="F25" t="s">
        <v>12</v>
      </c>
    </row>
    <row r="26" spans="1:6" x14ac:dyDescent="0.25">
      <c r="A26">
        <v>25</v>
      </c>
      <c r="B26">
        <v>21</v>
      </c>
      <c r="C26" t="s">
        <v>41</v>
      </c>
      <c r="D26">
        <v>25</v>
      </c>
      <c r="E26" t="s">
        <v>40</v>
      </c>
      <c r="F26" t="s">
        <v>12</v>
      </c>
    </row>
    <row r="27" spans="1:6" x14ac:dyDescent="0.25">
      <c r="A27">
        <v>26</v>
      </c>
      <c r="B27">
        <v>20</v>
      </c>
      <c r="C27" t="s">
        <v>40</v>
      </c>
      <c r="D27">
        <v>24</v>
      </c>
      <c r="E27" t="s">
        <v>40</v>
      </c>
      <c r="F27" t="s">
        <v>7</v>
      </c>
    </row>
    <row r="28" spans="1:6" x14ac:dyDescent="0.25">
      <c r="A28">
        <v>27</v>
      </c>
      <c r="B28">
        <v>22</v>
      </c>
      <c r="C28" t="s">
        <v>40</v>
      </c>
      <c r="D28">
        <v>26</v>
      </c>
      <c r="E28" t="s">
        <v>41</v>
      </c>
      <c r="F28" t="s">
        <v>7</v>
      </c>
    </row>
    <row r="29" spans="1:6" x14ac:dyDescent="0.25">
      <c r="A29">
        <v>28</v>
      </c>
      <c r="B29">
        <v>21</v>
      </c>
      <c r="C29" t="s">
        <v>41</v>
      </c>
      <c r="D29">
        <v>25</v>
      </c>
      <c r="E29" t="s">
        <v>40</v>
      </c>
      <c r="F29" t="s">
        <v>12</v>
      </c>
    </row>
    <row r="30" spans="1:6" x14ac:dyDescent="0.25">
      <c r="A30">
        <v>29</v>
      </c>
      <c r="B30">
        <v>18</v>
      </c>
      <c r="C30" t="s">
        <v>40</v>
      </c>
      <c r="D30">
        <v>22</v>
      </c>
      <c r="E30" t="s">
        <v>40</v>
      </c>
      <c r="F30" t="s">
        <v>7</v>
      </c>
    </row>
    <row r="31" spans="1:6" x14ac:dyDescent="0.25">
      <c r="A31">
        <v>30</v>
      </c>
      <c r="B31">
        <v>23</v>
      </c>
      <c r="C31" t="s">
        <v>41</v>
      </c>
      <c r="D31">
        <v>27</v>
      </c>
      <c r="E31" t="s">
        <v>40</v>
      </c>
      <c r="F31" t="s">
        <v>12</v>
      </c>
    </row>
    <row r="32" spans="1:6" x14ac:dyDescent="0.25">
      <c r="A32">
        <v>31</v>
      </c>
      <c r="B32">
        <v>29</v>
      </c>
      <c r="C32" t="s">
        <v>41</v>
      </c>
      <c r="D32">
        <v>33</v>
      </c>
      <c r="E32" t="s">
        <v>41</v>
      </c>
      <c r="F32" t="s">
        <v>7</v>
      </c>
    </row>
    <row r="33" spans="1:6" x14ac:dyDescent="0.25">
      <c r="A33">
        <v>32</v>
      </c>
      <c r="B33">
        <v>15</v>
      </c>
      <c r="C33" t="s">
        <v>41</v>
      </c>
      <c r="D33">
        <v>19</v>
      </c>
      <c r="E33" t="s">
        <v>40</v>
      </c>
      <c r="F33" t="s">
        <v>7</v>
      </c>
    </row>
    <row r="34" spans="1:6" x14ac:dyDescent="0.25">
      <c r="A34">
        <v>33</v>
      </c>
      <c r="B34">
        <v>32</v>
      </c>
      <c r="C34" t="s">
        <v>40</v>
      </c>
      <c r="D34">
        <v>36</v>
      </c>
      <c r="E34" t="s">
        <v>40</v>
      </c>
      <c r="F34" t="s">
        <v>7</v>
      </c>
    </row>
    <row r="35" spans="1:6" x14ac:dyDescent="0.25">
      <c r="A35">
        <v>34</v>
      </c>
      <c r="B35">
        <v>19</v>
      </c>
      <c r="C35" t="s">
        <v>41</v>
      </c>
      <c r="D35">
        <v>23</v>
      </c>
      <c r="E35" t="s">
        <v>40</v>
      </c>
      <c r="F35" t="s">
        <v>12</v>
      </c>
    </row>
    <row r="36" spans="1:6" x14ac:dyDescent="0.25">
      <c r="A36">
        <v>35</v>
      </c>
      <c r="B36">
        <v>20</v>
      </c>
      <c r="C36" t="s">
        <v>41</v>
      </c>
      <c r="D36">
        <v>24</v>
      </c>
      <c r="E36" t="s">
        <v>41</v>
      </c>
      <c r="F36" t="s">
        <v>12</v>
      </c>
    </row>
    <row r="38" spans="1:6" x14ac:dyDescent="0.25">
      <c r="A38" t="s">
        <v>49</v>
      </c>
      <c r="B38">
        <f>MIN(B2:B36)</f>
        <v>14</v>
      </c>
    </row>
    <row r="39" spans="1:6" x14ac:dyDescent="0.25">
      <c r="A39" t="s">
        <v>45</v>
      </c>
      <c r="B39">
        <f>QUARTILE(B2:B36,1)</f>
        <v>18</v>
      </c>
    </row>
    <row r="40" spans="1:6" x14ac:dyDescent="0.25">
      <c r="A40" t="s">
        <v>46</v>
      </c>
      <c r="B40">
        <f>MEDIAN(B2:B36)</f>
        <v>20</v>
      </c>
    </row>
    <row r="41" spans="1:6" x14ac:dyDescent="0.25">
      <c r="A41" t="s">
        <v>47</v>
      </c>
      <c r="B41">
        <f>QUARTILE(B2:B36,3)</f>
        <v>22.5</v>
      </c>
    </row>
    <row r="42" spans="1:6" x14ac:dyDescent="0.25">
      <c r="A42" t="s">
        <v>48</v>
      </c>
      <c r="B42">
        <f>MAX(B2:B36)</f>
        <v>32</v>
      </c>
    </row>
    <row r="43" spans="1:6" ht="15.75" x14ac:dyDescent="0.25">
      <c r="A43" s="2" t="s">
        <v>50</v>
      </c>
      <c r="B43">
        <f>AVERAGE(B2:B36)</f>
        <v>20.828571428571429</v>
      </c>
    </row>
    <row r="44" spans="1:6" ht="15.75" x14ac:dyDescent="0.25">
      <c r="A44" s="2" t="s">
        <v>46</v>
      </c>
      <c r="B44">
        <f>MEDIAN(B2:B36)</f>
        <v>20</v>
      </c>
    </row>
    <row r="45" spans="1:6" ht="15.75" x14ac:dyDescent="0.25">
      <c r="A45" s="2" t="s">
        <v>51</v>
      </c>
      <c r="B45">
        <f>MODE(B2:B36)</f>
        <v>18</v>
      </c>
    </row>
    <row r="46" spans="1:6" ht="15.75" x14ac:dyDescent="0.25">
      <c r="A46" s="2" t="s">
        <v>52</v>
      </c>
      <c r="B46" s="3">
        <f>STDEV(B2:B36)</f>
        <v>4.0255486603451631</v>
      </c>
    </row>
    <row r="47" spans="1:6" ht="15.75" x14ac:dyDescent="0.25">
      <c r="A47" s="2" t="s">
        <v>53</v>
      </c>
      <c r="B47">
        <f>B41</f>
        <v>22.5</v>
      </c>
      <c r="D47">
        <f>B47+C49</f>
        <v>29.25</v>
      </c>
    </row>
    <row r="48" spans="1:6" ht="15.75" x14ac:dyDescent="0.25">
      <c r="A48" s="2" t="s">
        <v>54</v>
      </c>
      <c r="B48">
        <f>B39</f>
        <v>18</v>
      </c>
      <c r="C48">
        <f>B47-B48</f>
        <v>4.5</v>
      </c>
      <c r="D48">
        <f>B48-C49</f>
        <v>11.25</v>
      </c>
    </row>
    <row r="49" spans="3:3" x14ac:dyDescent="0.25">
      <c r="C49">
        <f>C48*1.5</f>
        <v>6.75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29" workbookViewId="0">
      <selection activeCell="B36" sqref="A1:B36"/>
    </sheetView>
  </sheetViews>
  <sheetFormatPr defaultRowHeight="15" x14ac:dyDescent="0.25"/>
  <cols>
    <col min="1" max="1" width="13.5703125" customWidth="1"/>
    <col min="2" max="2" width="17.42578125" bestFit="1" customWidth="1"/>
  </cols>
  <sheetData>
    <row r="1" spans="1:2" x14ac:dyDescent="0.25">
      <c r="B1" t="s">
        <v>43</v>
      </c>
    </row>
    <row r="2" spans="1:2" x14ac:dyDescent="0.25">
      <c r="A2">
        <v>1</v>
      </c>
      <c r="B2">
        <v>22</v>
      </c>
    </row>
    <row r="3" spans="1:2" x14ac:dyDescent="0.25">
      <c r="A3">
        <v>2</v>
      </c>
      <c r="B3">
        <v>23</v>
      </c>
    </row>
    <row r="4" spans="1:2" x14ac:dyDescent="0.25">
      <c r="A4">
        <v>3</v>
      </c>
      <c r="B4">
        <v>18</v>
      </c>
    </row>
    <row r="5" spans="1:2" x14ac:dyDescent="0.25">
      <c r="A5">
        <v>4</v>
      </c>
      <c r="B5">
        <v>25</v>
      </c>
    </row>
    <row r="6" spans="1:2" x14ac:dyDescent="0.25">
      <c r="A6">
        <v>5</v>
      </c>
      <c r="B6">
        <v>23</v>
      </c>
    </row>
    <row r="7" spans="1:2" x14ac:dyDescent="0.25">
      <c r="A7">
        <v>6</v>
      </c>
      <c r="B7">
        <v>24</v>
      </c>
    </row>
    <row r="8" spans="1:2" x14ac:dyDescent="0.25">
      <c r="A8">
        <v>7</v>
      </c>
      <c r="B8">
        <v>22</v>
      </c>
    </row>
    <row r="9" spans="1:2" x14ac:dyDescent="0.25">
      <c r="A9">
        <v>8</v>
      </c>
      <c r="B9">
        <v>20</v>
      </c>
    </row>
    <row r="10" spans="1:2" x14ac:dyDescent="0.25">
      <c r="A10">
        <v>9</v>
      </c>
      <c r="B10">
        <v>22</v>
      </c>
    </row>
    <row r="11" spans="1:2" x14ac:dyDescent="0.25">
      <c r="A11">
        <v>10</v>
      </c>
      <c r="B11">
        <v>26</v>
      </c>
    </row>
    <row r="12" spans="1:2" x14ac:dyDescent="0.25">
      <c r="A12">
        <v>11</v>
      </c>
      <c r="B12">
        <v>30</v>
      </c>
    </row>
    <row r="13" spans="1:2" x14ac:dyDescent="0.25">
      <c r="A13">
        <v>12</v>
      </c>
      <c r="B13">
        <v>28</v>
      </c>
    </row>
    <row r="14" spans="1:2" x14ac:dyDescent="0.25">
      <c r="A14">
        <v>13</v>
      </c>
      <c r="B14">
        <v>26</v>
      </c>
    </row>
    <row r="15" spans="1:2" x14ac:dyDescent="0.25">
      <c r="A15">
        <v>14</v>
      </c>
      <c r="B15">
        <v>20</v>
      </c>
    </row>
    <row r="16" spans="1:2" x14ac:dyDescent="0.25">
      <c r="A16">
        <v>15</v>
      </c>
      <c r="B16">
        <v>29</v>
      </c>
    </row>
    <row r="17" spans="1:2" x14ac:dyDescent="0.25">
      <c r="A17">
        <v>16</v>
      </c>
      <c r="B17">
        <v>23</v>
      </c>
    </row>
    <row r="18" spans="1:2" x14ac:dyDescent="0.25">
      <c r="A18">
        <v>17</v>
      </c>
      <c r="B18">
        <v>24</v>
      </c>
    </row>
    <row r="19" spans="1:2" x14ac:dyDescent="0.25">
      <c r="A19">
        <v>18</v>
      </c>
      <c r="B19">
        <v>24</v>
      </c>
    </row>
    <row r="20" spans="1:2" x14ac:dyDescent="0.25">
      <c r="A20">
        <v>19</v>
      </c>
      <c r="B20">
        <v>21</v>
      </c>
    </row>
    <row r="21" spans="1:2" x14ac:dyDescent="0.25">
      <c r="A21">
        <v>20</v>
      </c>
      <c r="B21">
        <v>22</v>
      </c>
    </row>
    <row r="22" spans="1:2" x14ac:dyDescent="0.25">
      <c r="A22">
        <v>21</v>
      </c>
      <c r="B22">
        <v>23</v>
      </c>
    </row>
    <row r="23" spans="1:2" x14ac:dyDescent="0.25">
      <c r="A23">
        <v>22</v>
      </c>
      <c r="B23">
        <v>32</v>
      </c>
    </row>
    <row r="24" spans="1:2" x14ac:dyDescent="0.25">
      <c r="A24">
        <v>23</v>
      </c>
      <c r="B24">
        <v>27</v>
      </c>
    </row>
    <row r="25" spans="1:2" x14ac:dyDescent="0.25">
      <c r="A25">
        <v>24</v>
      </c>
      <c r="B25">
        <v>31</v>
      </c>
    </row>
    <row r="26" spans="1:2" x14ac:dyDescent="0.25">
      <c r="A26">
        <v>25</v>
      </c>
      <c r="B26">
        <v>25</v>
      </c>
    </row>
    <row r="27" spans="1:2" x14ac:dyDescent="0.25">
      <c r="A27">
        <v>26</v>
      </c>
      <c r="B27">
        <v>24</v>
      </c>
    </row>
    <row r="28" spans="1:2" x14ac:dyDescent="0.25">
      <c r="A28">
        <v>27</v>
      </c>
      <c r="B28">
        <v>26</v>
      </c>
    </row>
    <row r="29" spans="1:2" x14ac:dyDescent="0.25">
      <c r="A29">
        <v>28</v>
      </c>
      <c r="B29">
        <v>25</v>
      </c>
    </row>
    <row r="30" spans="1:2" x14ac:dyDescent="0.25">
      <c r="A30">
        <v>29</v>
      </c>
      <c r="B30">
        <v>22</v>
      </c>
    </row>
    <row r="31" spans="1:2" x14ac:dyDescent="0.25">
      <c r="A31">
        <v>30</v>
      </c>
      <c r="B31">
        <v>27</v>
      </c>
    </row>
    <row r="32" spans="1:2" x14ac:dyDescent="0.25">
      <c r="A32">
        <v>31</v>
      </c>
      <c r="B32">
        <v>33</v>
      </c>
    </row>
    <row r="33" spans="1:13" x14ac:dyDescent="0.25">
      <c r="A33">
        <v>32</v>
      </c>
      <c r="B33">
        <v>19</v>
      </c>
    </row>
    <row r="34" spans="1:13" x14ac:dyDescent="0.25">
      <c r="A34">
        <v>33</v>
      </c>
      <c r="B34">
        <v>36</v>
      </c>
    </row>
    <row r="35" spans="1:13" x14ac:dyDescent="0.25">
      <c r="A35">
        <v>34</v>
      </c>
      <c r="B35">
        <v>23</v>
      </c>
    </row>
    <row r="36" spans="1:13" x14ac:dyDescent="0.25">
      <c r="A36">
        <v>35</v>
      </c>
      <c r="B36">
        <v>24</v>
      </c>
    </row>
    <row r="38" spans="1:13" x14ac:dyDescent="0.25">
      <c r="A38" t="s">
        <v>49</v>
      </c>
      <c r="B38">
        <f>MIN(B2:B36)</f>
        <v>18</v>
      </c>
    </row>
    <row r="39" spans="1:13" x14ac:dyDescent="0.25">
      <c r="A39" t="s">
        <v>45</v>
      </c>
      <c r="B39">
        <f>QUARTILE(B2:B36,1)</f>
        <v>22</v>
      </c>
    </row>
    <row r="40" spans="1:13" x14ac:dyDescent="0.25">
      <c r="A40" t="s">
        <v>46</v>
      </c>
      <c r="B40">
        <f>MEDIAN(B2:B36)</f>
        <v>24</v>
      </c>
    </row>
    <row r="41" spans="1:13" x14ac:dyDescent="0.25">
      <c r="A41" t="s">
        <v>47</v>
      </c>
      <c r="B41">
        <f>QUARTILE(B2:B36,3)</f>
        <v>26.5</v>
      </c>
    </row>
    <row r="42" spans="1:13" x14ac:dyDescent="0.25">
      <c r="A42" t="s">
        <v>48</v>
      </c>
      <c r="B42">
        <f>MAX(B2:B36)</f>
        <v>36</v>
      </c>
    </row>
    <row r="43" spans="1:13" ht="15.75" x14ac:dyDescent="0.25">
      <c r="A43" s="2" t="s">
        <v>50</v>
      </c>
      <c r="B43">
        <f>AVERAGE(B2:B36)</f>
        <v>24.828571428571429</v>
      </c>
      <c r="M43" s="1">
        <f>26.5+6.75</f>
        <v>33.25</v>
      </c>
    </row>
    <row r="44" spans="1:13" ht="15.75" x14ac:dyDescent="0.25">
      <c r="A44" s="2" t="s">
        <v>46</v>
      </c>
      <c r="B44">
        <f>MEDIAN(B2:B36)</f>
        <v>24</v>
      </c>
    </row>
    <row r="45" spans="1:13" ht="15.75" x14ac:dyDescent="0.25">
      <c r="A45" s="2" t="s">
        <v>51</v>
      </c>
      <c r="B45">
        <f>MODE(B2:B36)</f>
        <v>22</v>
      </c>
    </row>
    <row r="46" spans="1:13" ht="15.75" x14ac:dyDescent="0.25">
      <c r="A46" s="2" t="s">
        <v>52</v>
      </c>
      <c r="B46" s="3">
        <f>STDEV(B2:B36)</f>
        <v>4.0255486603451631</v>
      </c>
    </row>
    <row r="47" spans="1:13" ht="15.75" x14ac:dyDescent="0.25">
      <c r="A47" s="2" t="s">
        <v>53</v>
      </c>
      <c r="B47">
        <f>B41</f>
        <v>26.5</v>
      </c>
    </row>
    <row r="48" spans="1:13" ht="15.75" x14ac:dyDescent="0.25">
      <c r="A48" s="2" t="s">
        <v>54</v>
      </c>
      <c r="B48">
        <f>B39</f>
        <v>22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tabSelected="1" workbookViewId="0">
      <selection activeCell="E44" sqref="E44"/>
    </sheetView>
  </sheetViews>
  <sheetFormatPr defaultRowHeight="15" x14ac:dyDescent="0.25"/>
  <cols>
    <col min="2" max="2" width="16.85546875" bestFit="1" customWidth="1"/>
    <col min="3" max="3" width="17.42578125" bestFit="1" customWidth="1"/>
    <col min="5" max="6" width="45.140625" bestFit="1" customWidth="1"/>
    <col min="7" max="7" width="17" bestFit="1" customWidth="1"/>
  </cols>
  <sheetData>
    <row r="1" spans="1:7" x14ac:dyDescent="0.25">
      <c r="A1" t="s">
        <v>55</v>
      </c>
      <c r="B1" t="s">
        <v>44</v>
      </c>
      <c r="C1" t="s">
        <v>43</v>
      </c>
      <c r="E1" t="s">
        <v>57</v>
      </c>
    </row>
    <row r="2" spans="1:7" ht="15.75" thickBot="1" x14ac:dyDescent="0.3">
      <c r="A2">
        <v>1</v>
      </c>
      <c r="B2">
        <v>18</v>
      </c>
      <c r="C2">
        <v>22</v>
      </c>
    </row>
    <row r="3" spans="1:7" x14ac:dyDescent="0.25">
      <c r="A3">
        <v>2</v>
      </c>
      <c r="B3">
        <v>19</v>
      </c>
      <c r="C3">
        <v>23</v>
      </c>
      <c r="E3" s="6"/>
      <c r="F3" s="6" t="s">
        <v>44</v>
      </c>
      <c r="G3" s="6" t="s">
        <v>56</v>
      </c>
    </row>
    <row r="4" spans="1:7" x14ac:dyDescent="0.25">
      <c r="A4">
        <v>3</v>
      </c>
      <c r="B4">
        <v>14</v>
      </c>
      <c r="C4">
        <v>18</v>
      </c>
      <c r="E4" s="4" t="s">
        <v>58</v>
      </c>
      <c r="F4" s="4">
        <v>20.828571428571429</v>
      </c>
      <c r="G4" s="4">
        <v>0</v>
      </c>
    </row>
    <row r="5" spans="1:7" x14ac:dyDescent="0.25">
      <c r="A5">
        <v>4</v>
      </c>
      <c r="B5">
        <v>21</v>
      </c>
      <c r="C5">
        <v>25</v>
      </c>
      <c r="E5" s="4" t="s">
        <v>59</v>
      </c>
      <c r="F5" s="4">
        <v>16.205042016806736</v>
      </c>
      <c r="G5" s="4">
        <v>0</v>
      </c>
    </row>
    <row r="6" spans="1:7" x14ac:dyDescent="0.25">
      <c r="A6">
        <v>5</v>
      </c>
      <c r="B6">
        <v>19</v>
      </c>
      <c r="C6">
        <v>23</v>
      </c>
      <c r="E6" s="4" t="s">
        <v>60</v>
      </c>
      <c r="F6" s="4">
        <v>35</v>
      </c>
      <c r="G6" s="4">
        <v>2</v>
      </c>
    </row>
    <row r="7" spans="1:7" x14ac:dyDescent="0.25">
      <c r="A7">
        <v>6</v>
      </c>
      <c r="B7">
        <v>20</v>
      </c>
      <c r="C7">
        <v>24</v>
      </c>
      <c r="E7" s="4" t="s">
        <v>61</v>
      </c>
      <c r="F7" s="4">
        <v>35</v>
      </c>
      <c r="G7" s="4"/>
    </row>
    <row r="8" spans="1:7" x14ac:dyDescent="0.25">
      <c r="A8">
        <v>7</v>
      </c>
      <c r="B8">
        <v>18</v>
      </c>
      <c r="C8">
        <v>22</v>
      </c>
      <c r="E8" s="4" t="s">
        <v>62</v>
      </c>
      <c r="F8" s="4">
        <v>34</v>
      </c>
      <c r="G8" s="4"/>
    </row>
    <row r="9" spans="1:7" x14ac:dyDescent="0.25">
      <c r="A9">
        <v>8</v>
      </c>
      <c r="B9">
        <v>16</v>
      </c>
      <c r="C9">
        <v>20</v>
      </c>
      <c r="E9" s="4" t="s">
        <v>63</v>
      </c>
      <c r="F9" s="7">
        <v>-20.826801299150162</v>
      </c>
      <c r="G9" s="4"/>
    </row>
    <row r="10" spans="1:7" x14ac:dyDescent="0.25">
      <c r="A10">
        <v>9</v>
      </c>
      <c r="B10">
        <v>18</v>
      </c>
      <c r="C10">
        <v>22</v>
      </c>
      <c r="E10" s="4" t="s">
        <v>64</v>
      </c>
      <c r="F10" s="7">
        <v>3.1062876582339985E-21</v>
      </c>
      <c r="G10" s="4"/>
    </row>
    <row r="11" spans="1:7" x14ac:dyDescent="0.25">
      <c r="A11">
        <v>10</v>
      </c>
      <c r="B11">
        <v>22</v>
      </c>
      <c r="C11">
        <v>26</v>
      </c>
      <c r="E11" s="4" t="s">
        <v>65</v>
      </c>
      <c r="F11" s="7">
        <v>1.6909242551868542</v>
      </c>
      <c r="G11" s="4"/>
    </row>
    <row r="12" spans="1:7" x14ac:dyDescent="0.25">
      <c r="A12">
        <v>11</v>
      </c>
      <c r="B12">
        <v>26</v>
      </c>
      <c r="C12">
        <v>30</v>
      </c>
      <c r="E12" s="4" t="s">
        <v>66</v>
      </c>
      <c r="F12" s="7">
        <v>6.2125753164679969E-21</v>
      </c>
      <c r="G12" s="4"/>
    </row>
    <row r="13" spans="1:7" ht="15.75" thickBot="1" x14ac:dyDescent="0.3">
      <c r="A13">
        <v>12</v>
      </c>
      <c r="B13">
        <v>24</v>
      </c>
      <c r="C13">
        <v>28</v>
      </c>
      <c r="E13" s="5" t="s">
        <v>67</v>
      </c>
      <c r="F13" s="8">
        <v>2.0322445093177191</v>
      </c>
      <c r="G13" s="5"/>
    </row>
    <row r="14" spans="1:7" x14ac:dyDescent="0.25">
      <c r="A14">
        <v>13</v>
      </c>
      <c r="B14">
        <v>22</v>
      </c>
      <c r="C14">
        <v>26</v>
      </c>
    </row>
    <row r="15" spans="1:7" x14ac:dyDescent="0.25">
      <c r="A15">
        <v>14</v>
      </c>
      <c r="B15">
        <v>16</v>
      </c>
      <c r="C15">
        <v>20</v>
      </c>
    </row>
    <row r="16" spans="1:7" x14ac:dyDescent="0.25">
      <c r="A16">
        <v>15</v>
      </c>
      <c r="B16">
        <v>25</v>
      </c>
      <c r="C16">
        <v>29</v>
      </c>
    </row>
    <row r="17" spans="1:8" x14ac:dyDescent="0.25">
      <c r="A17">
        <v>16</v>
      </c>
      <c r="B17">
        <v>19</v>
      </c>
      <c r="C17">
        <v>23</v>
      </c>
    </row>
    <row r="18" spans="1:8" x14ac:dyDescent="0.25">
      <c r="A18">
        <v>17</v>
      </c>
      <c r="B18">
        <v>20</v>
      </c>
      <c r="C18">
        <v>24</v>
      </c>
      <c r="F18" t="s">
        <v>57</v>
      </c>
    </row>
    <row r="19" spans="1:8" ht="15.75" thickBot="1" x14ac:dyDescent="0.3">
      <c r="A19">
        <v>18</v>
      </c>
      <c r="B19">
        <v>20</v>
      </c>
      <c r="C19">
        <v>24</v>
      </c>
    </row>
    <row r="20" spans="1:8" x14ac:dyDescent="0.25">
      <c r="A20">
        <v>19</v>
      </c>
      <c r="B20">
        <v>17</v>
      </c>
      <c r="C20">
        <v>21</v>
      </c>
      <c r="F20" s="6"/>
      <c r="G20" s="6" t="s">
        <v>43</v>
      </c>
      <c r="H20" s="6" t="s">
        <v>56</v>
      </c>
    </row>
    <row r="21" spans="1:8" x14ac:dyDescent="0.25">
      <c r="A21">
        <v>20</v>
      </c>
      <c r="B21">
        <v>18</v>
      </c>
      <c r="C21">
        <v>22</v>
      </c>
      <c r="F21" s="4" t="s">
        <v>58</v>
      </c>
      <c r="G21" s="4">
        <v>24.828571428571429</v>
      </c>
      <c r="H21" s="4">
        <v>0</v>
      </c>
    </row>
    <row r="22" spans="1:8" x14ac:dyDescent="0.25">
      <c r="A22">
        <v>21</v>
      </c>
      <c r="B22">
        <v>19</v>
      </c>
      <c r="C22">
        <v>23</v>
      </c>
      <c r="F22" s="4" t="s">
        <v>59</v>
      </c>
      <c r="G22" s="4">
        <v>16.205042016806736</v>
      </c>
      <c r="H22" s="4">
        <v>0</v>
      </c>
    </row>
    <row r="23" spans="1:8" x14ac:dyDescent="0.25">
      <c r="A23">
        <v>22</v>
      </c>
      <c r="B23">
        <v>28</v>
      </c>
      <c r="C23">
        <v>32</v>
      </c>
      <c r="F23" s="4" t="s">
        <v>60</v>
      </c>
      <c r="G23" s="4">
        <v>35</v>
      </c>
      <c r="H23" s="4">
        <v>2</v>
      </c>
    </row>
    <row r="24" spans="1:8" x14ac:dyDescent="0.25">
      <c r="A24">
        <v>23</v>
      </c>
      <c r="B24">
        <v>23</v>
      </c>
      <c r="C24">
        <v>27</v>
      </c>
      <c r="F24" s="4" t="s">
        <v>61</v>
      </c>
      <c r="G24" s="4">
        <v>35</v>
      </c>
      <c r="H24" s="4"/>
    </row>
    <row r="25" spans="1:8" x14ac:dyDescent="0.25">
      <c r="A25">
        <v>24</v>
      </c>
      <c r="B25">
        <v>27</v>
      </c>
      <c r="C25">
        <v>31</v>
      </c>
      <c r="F25" s="4" t="s">
        <v>62</v>
      </c>
      <c r="G25" s="4">
        <v>34</v>
      </c>
      <c r="H25" s="4"/>
    </row>
    <row r="26" spans="1:8" x14ac:dyDescent="0.25">
      <c r="A26">
        <v>25</v>
      </c>
      <c r="B26">
        <v>21</v>
      </c>
      <c r="C26">
        <v>25</v>
      </c>
      <c r="F26" s="4" t="s">
        <v>63</v>
      </c>
      <c r="G26" s="7">
        <v>-14.948268674390036</v>
      </c>
      <c r="H26" s="4"/>
    </row>
    <row r="27" spans="1:8" x14ac:dyDescent="0.25">
      <c r="A27">
        <v>26</v>
      </c>
      <c r="B27">
        <v>20</v>
      </c>
      <c r="C27">
        <v>24</v>
      </c>
      <c r="F27" s="4" t="s">
        <v>64</v>
      </c>
      <c r="G27" s="7">
        <v>8.2083785364806535E-17</v>
      </c>
      <c r="H27" s="4"/>
    </row>
    <row r="28" spans="1:8" x14ac:dyDescent="0.25">
      <c r="A28">
        <v>27</v>
      </c>
      <c r="B28">
        <v>22</v>
      </c>
      <c r="C28">
        <v>26</v>
      </c>
      <c r="F28" s="4" t="s">
        <v>65</v>
      </c>
      <c r="G28" s="7">
        <v>1.6909242551868542</v>
      </c>
      <c r="H28" s="4"/>
    </row>
    <row r="29" spans="1:8" x14ac:dyDescent="0.25">
      <c r="A29">
        <v>28</v>
      </c>
      <c r="B29">
        <v>21</v>
      </c>
      <c r="C29">
        <v>25</v>
      </c>
      <c r="F29" s="4" t="s">
        <v>66</v>
      </c>
      <c r="G29" s="7">
        <v>1.6416757072961307E-16</v>
      </c>
      <c r="H29" s="4"/>
    </row>
    <row r="30" spans="1:8" ht="15.75" thickBot="1" x14ac:dyDescent="0.3">
      <c r="A30">
        <v>29</v>
      </c>
      <c r="B30">
        <v>18</v>
      </c>
      <c r="C30">
        <v>22</v>
      </c>
      <c r="F30" s="5" t="s">
        <v>67</v>
      </c>
      <c r="G30" s="8">
        <v>2.0322445093177191</v>
      </c>
      <c r="H30" s="5"/>
    </row>
    <row r="31" spans="1:8" x14ac:dyDescent="0.25">
      <c r="A31">
        <v>30</v>
      </c>
      <c r="B31">
        <v>23</v>
      </c>
      <c r="C31">
        <v>27</v>
      </c>
    </row>
    <row r="32" spans="1:8" x14ac:dyDescent="0.25">
      <c r="A32">
        <v>31</v>
      </c>
      <c r="B32">
        <v>29</v>
      </c>
      <c r="C32">
        <v>33</v>
      </c>
    </row>
    <row r="33" spans="1:7" x14ac:dyDescent="0.25">
      <c r="A33">
        <v>32</v>
      </c>
      <c r="B33">
        <v>15</v>
      </c>
      <c r="C33">
        <v>19</v>
      </c>
    </row>
    <row r="34" spans="1:7" x14ac:dyDescent="0.25">
      <c r="A34">
        <v>33</v>
      </c>
      <c r="B34">
        <v>32</v>
      </c>
      <c r="C34">
        <v>36</v>
      </c>
    </row>
    <row r="35" spans="1:7" x14ac:dyDescent="0.25">
      <c r="A35">
        <v>34</v>
      </c>
      <c r="B35">
        <v>19</v>
      </c>
      <c r="C35">
        <v>23</v>
      </c>
      <c r="E35" t="s">
        <v>68</v>
      </c>
    </row>
    <row r="36" spans="1:7" ht="15.75" thickBot="1" x14ac:dyDescent="0.3">
      <c r="A36">
        <v>35</v>
      </c>
      <c r="B36">
        <v>20</v>
      </c>
      <c r="C36">
        <v>24</v>
      </c>
    </row>
    <row r="37" spans="1:7" x14ac:dyDescent="0.25">
      <c r="E37" s="6"/>
      <c r="F37" s="6" t="s">
        <v>44</v>
      </c>
      <c r="G37" s="6" t="s">
        <v>43</v>
      </c>
    </row>
    <row r="38" spans="1:7" x14ac:dyDescent="0.25">
      <c r="E38" s="4" t="s">
        <v>58</v>
      </c>
      <c r="F38" s="4">
        <v>20.741935483870968</v>
      </c>
      <c r="G38" s="4">
        <v>24.741935483870968</v>
      </c>
    </row>
    <row r="39" spans="1:7" x14ac:dyDescent="0.25">
      <c r="E39" s="4" t="s">
        <v>59</v>
      </c>
      <c r="F39" s="4">
        <v>12.931182795698927</v>
      </c>
      <c r="G39" s="4">
        <v>12.931182795698867</v>
      </c>
    </row>
    <row r="40" spans="1:7" x14ac:dyDescent="0.25">
      <c r="E40" s="4" t="s">
        <v>60</v>
      </c>
      <c r="F40" s="4">
        <v>31</v>
      </c>
      <c r="G40" s="4">
        <v>31</v>
      </c>
    </row>
    <row r="41" spans="1:7" x14ac:dyDescent="0.25">
      <c r="E41" s="4" t="s">
        <v>69</v>
      </c>
      <c r="F41" s="4">
        <v>12.931182795698897</v>
      </c>
      <c r="G41" s="4"/>
    </row>
    <row r="42" spans="1:7" x14ac:dyDescent="0.25">
      <c r="E42" s="4" t="s">
        <v>61</v>
      </c>
      <c r="F42" s="4">
        <v>4.5</v>
      </c>
      <c r="G42" s="4"/>
    </row>
    <row r="43" spans="1:7" x14ac:dyDescent="0.25">
      <c r="E43" s="4" t="s">
        <v>62</v>
      </c>
      <c r="F43" s="4">
        <v>60</v>
      </c>
      <c r="G43" s="4"/>
    </row>
    <row r="44" spans="1:7" x14ac:dyDescent="0.25">
      <c r="E44" s="4" t="s">
        <v>63</v>
      </c>
      <c r="F44" s="9">
        <v>-9.306055736688652</v>
      </c>
      <c r="G44" s="4"/>
    </row>
    <row r="45" spans="1:7" x14ac:dyDescent="0.25">
      <c r="E45" s="4" t="s">
        <v>64</v>
      </c>
      <c r="F45" s="9">
        <v>1.5131510099071168E-13</v>
      </c>
      <c r="G45" s="4"/>
    </row>
    <row r="46" spans="1:7" x14ac:dyDescent="0.25">
      <c r="E46" s="4" t="s">
        <v>65</v>
      </c>
      <c r="F46" s="9">
        <v>1.6706488649046354</v>
      </c>
      <c r="G46" s="4"/>
    </row>
    <row r="47" spans="1:7" x14ac:dyDescent="0.25">
      <c r="E47" s="4" t="s">
        <v>66</v>
      </c>
      <c r="F47" s="9">
        <v>3.0263020198142337E-13</v>
      </c>
      <c r="G47" s="4"/>
    </row>
    <row r="48" spans="1:7" ht="15.75" thickBot="1" x14ac:dyDescent="0.3">
      <c r="E48" s="5" t="s">
        <v>67</v>
      </c>
      <c r="F48" s="10">
        <v>2.0002978220142609</v>
      </c>
      <c r="G48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 Kuptanui</dc:creator>
  <cp:lastModifiedBy>Prof Kuptanui</cp:lastModifiedBy>
  <dcterms:created xsi:type="dcterms:W3CDTF">2020-07-24T14:19:04Z</dcterms:created>
  <dcterms:modified xsi:type="dcterms:W3CDTF">2020-07-24T20:54:18Z</dcterms:modified>
</cp:coreProperties>
</file>